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5790" activeTab="3"/>
  </bookViews>
  <sheets>
    <sheet name="CIS" sheetId="1" r:id="rId1"/>
    <sheet name="CBS" sheetId="2" r:id="rId2"/>
    <sheet name="CFS" sheetId="3" r:id="rId3"/>
    <sheet name="CSCE" sheetId="4" r:id="rId4"/>
  </sheets>
  <definedNames>
    <definedName name="_xlnm.Print_Area" localSheetId="1">'CBS'!$A$1:$H$43</definedName>
    <definedName name="_xlnm.Print_Area" localSheetId="2">'CFS'!$A$1:$F$47</definedName>
    <definedName name="_xlnm.Print_Area" localSheetId="0">'CIS'!$A$1:$H$27</definedName>
    <definedName name="_xlnm.Print_Area" localSheetId="3">'CSCE'!$A$1:$K$38</definedName>
  </definedNames>
  <calcPr fullCalcOnLoad="1"/>
</workbook>
</file>

<file path=xl/sharedStrings.xml><?xml version="1.0" encoding="utf-8"?>
<sst xmlns="http://schemas.openxmlformats.org/spreadsheetml/2006/main" count="156" uniqueCount="87">
  <si>
    <t>Nakamichi Corporation Berhad</t>
  </si>
  <si>
    <t>Condensed Consolidated Income Statements</t>
  </si>
  <si>
    <t>For the quarter ended 30 Sept 2002</t>
  </si>
  <si>
    <t>Current</t>
  </si>
  <si>
    <t>Qtr Ended</t>
  </si>
  <si>
    <t>30 Sept</t>
  </si>
  <si>
    <t>Comparative</t>
  </si>
  <si>
    <t>9 month</t>
  </si>
  <si>
    <t>Cummulative</t>
  </si>
  <si>
    <t>to date</t>
  </si>
  <si>
    <t xml:space="preserve">9 month </t>
  </si>
  <si>
    <t>Revenue</t>
  </si>
  <si>
    <t>Operating Expenses</t>
  </si>
  <si>
    <t>Profit from Operations</t>
  </si>
  <si>
    <t>Profit before tax</t>
  </si>
  <si>
    <t>Taxation</t>
  </si>
  <si>
    <t>Net Profit for the period</t>
  </si>
  <si>
    <t>year ended 31st December 2001)</t>
  </si>
  <si>
    <t>Company No. 301384-H</t>
  </si>
  <si>
    <t>Condensed Consolidated Balance Sheets</t>
  </si>
  <si>
    <t>As at 30 Sept 2002</t>
  </si>
  <si>
    <t>Quarter ended at</t>
  </si>
  <si>
    <t xml:space="preserve">Year ended </t>
  </si>
  <si>
    <t>Property, Plant &amp; Equipment</t>
  </si>
  <si>
    <t>Inventories</t>
  </si>
  <si>
    <t>Share Capital</t>
  </si>
  <si>
    <t>Reserves</t>
  </si>
  <si>
    <t>Condensed Consolidated Cash Flow Statements</t>
  </si>
  <si>
    <t>ended 30 Sept</t>
  </si>
  <si>
    <t>Net Profit before tax</t>
  </si>
  <si>
    <t>Adjustment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</si>
  <si>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</si>
  <si>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</si>
  <si>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</si>
  <si>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</si>
  <si>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</si>
  <si>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</si>
  <si>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</si>
  <si>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</si>
  <si>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Equity investment</t>
  </si>
  <si>
    <t>Other investments</t>
  </si>
  <si>
    <t>Financing Activities</t>
  </si>
  <si>
    <t>Transaction with owners as owners</t>
  </si>
  <si>
    <t>Debt securities issued</t>
  </si>
  <si>
    <t>Net Change in Cash &amp; Cash Equivalents</t>
  </si>
  <si>
    <t>Cash &amp; Cash Equivalents at beginning of year</t>
  </si>
  <si>
    <t>Cash &amp; Cash Equivalents at end of year</t>
  </si>
  <si>
    <t xml:space="preserve">Reserve </t>
  </si>
  <si>
    <t>attributable to</t>
  </si>
  <si>
    <t>Capital</t>
  </si>
  <si>
    <t>revenue</t>
  </si>
  <si>
    <t>Retained Profits</t>
  </si>
  <si>
    <t>Total</t>
  </si>
  <si>
    <t>Condensed Consolidated Statements of Changes in Equity</t>
  </si>
  <si>
    <t>For the quarter ended 30 September 2002</t>
  </si>
  <si>
    <t>Balance at beginning of year</t>
  </si>
  <si>
    <t>Movements during the period (cummulative)</t>
  </si>
  <si>
    <t>Balance at end of period</t>
  </si>
  <si>
    <t>9 month quarter ended 30 Sept 2002</t>
  </si>
  <si>
    <t>9 month quarter ended 30 Sept 2001</t>
  </si>
  <si>
    <t>(The Condensed Consolidated Statements of Changes in Equity should be read in conjuction with the Annual Financial Report for the</t>
  </si>
  <si>
    <t>with the Annual Financial Report for the year ended 31st December 2001)</t>
  </si>
  <si>
    <t xml:space="preserve">(The Condensed Consolidated Income Statements should be read in conjuction </t>
  </si>
  <si>
    <t>Financial Report for the year ended 31st December 2001)</t>
  </si>
  <si>
    <t xml:space="preserve">(The Condensed Consolidated Balance Sheets should be read in conjuction with the Annual </t>
  </si>
  <si>
    <t xml:space="preserve">(The Condensed Consolidated Cash Flow Statements should be read in conjuction with the Annual </t>
  </si>
  <si>
    <t>NON-CURRENT ASSETS</t>
  </si>
  <si>
    <t>CURRENT ASSETS</t>
  </si>
  <si>
    <t>Trade receivables</t>
  </si>
  <si>
    <t>Other Receivables</t>
  </si>
  <si>
    <t>Cash and bank balances</t>
  </si>
  <si>
    <t>CURRENT LIABILITIES</t>
  </si>
  <si>
    <t>Short term borrowings</t>
  </si>
  <si>
    <t>Trade Payables</t>
  </si>
  <si>
    <t>Other Payables</t>
  </si>
  <si>
    <t>NET CURRENT ASSETS</t>
  </si>
  <si>
    <t>FINANCED BY:</t>
  </si>
  <si>
    <t>(RM'000)</t>
  </si>
  <si>
    <t>Note</t>
  </si>
  <si>
    <t>Finance costs-net</t>
  </si>
  <si>
    <t>Other Operating Income/(Loss)</t>
  </si>
  <si>
    <t>N/A</t>
  </si>
  <si>
    <t>Tax paid</t>
  </si>
  <si>
    <t>EPS - Basic   (sen)</t>
  </si>
  <si>
    <t xml:space="preserve">        - Diluted   (sen)</t>
  </si>
  <si>
    <t>-</t>
  </si>
  <si>
    <t>Bank borrowings repaid</t>
  </si>
</sst>
</file>

<file path=xl/styles.xml><?xml version="1.0" encoding="utf-8"?>
<styleSheet xmlns="http://schemas.openxmlformats.org/spreadsheetml/2006/main">
  <numFmts count="2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;[Red]\(0.0\)"/>
    <numFmt numFmtId="173" formatCode="mm/dd/yy"/>
    <numFmt numFmtId="174" formatCode="_(* #,##0_);_(* \(#,##0\);_(* &quot;-&quot;??_);_(@_)"/>
    <numFmt numFmtId="175" formatCode="0.0;[Red]0.0"/>
    <numFmt numFmtId="176" formatCode="0.00;[Red]0.00"/>
    <numFmt numFmtId="177" formatCode="0;[Red]0"/>
    <numFmt numFmtId="178" formatCode="_(* #,##0.0_);_(* \(#,##0.0\);_(* &quot;-&quot;??_);_(@_)"/>
    <numFmt numFmtId="179" formatCode="0_);[Red]\(0\)"/>
  </numFmts>
  <fonts count="1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justify"/>
    </xf>
    <xf numFmtId="0" fontId="0" fillId="0" borderId="2" xfId="0" applyBorder="1" applyAlignment="1">
      <alignment vertical="justify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4" fontId="0" fillId="0" borderId="0" xfId="15" applyNumberFormat="1" applyAlignment="1">
      <alignment/>
    </xf>
    <xf numFmtId="174" fontId="0" fillId="0" borderId="3" xfId="0" applyNumberFormat="1" applyBorder="1" applyAlignment="1">
      <alignment/>
    </xf>
    <xf numFmtId="171" fontId="0" fillId="0" borderId="0" xfId="0" applyNumberFormat="1" applyAlignment="1">
      <alignment/>
    </xf>
    <xf numFmtId="174" fontId="0" fillId="0" borderId="1" xfId="15" applyNumberFormat="1" applyBorder="1" applyAlignment="1">
      <alignment/>
    </xf>
    <xf numFmtId="174" fontId="0" fillId="0" borderId="0" xfId="15" applyNumberFormat="1" applyBorder="1" applyAlignment="1">
      <alignment/>
    </xf>
    <xf numFmtId="174" fontId="0" fillId="0" borderId="4" xfId="15" applyNumberForma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4" fontId="1" fillId="0" borderId="0" xfId="15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8" fontId="1" fillId="0" borderId="0" xfId="15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4" fontId="1" fillId="0" borderId="2" xfId="15" applyNumberFormat="1" applyFont="1" applyBorder="1" applyAlignment="1">
      <alignment/>
    </xf>
    <xf numFmtId="174" fontId="1" fillId="0" borderId="4" xfId="0" applyNumberFormat="1" applyFont="1" applyBorder="1" applyAlignment="1">
      <alignment/>
    </xf>
    <xf numFmtId="174" fontId="1" fillId="0" borderId="0" xfId="15" applyNumberFormat="1" applyFont="1" applyBorder="1" applyAlignment="1">
      <alignment horizontal="center"/>
    </xf>
    <xf numFmtId="174" fontId="1" fillId="0" borderId="2" xfId="15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1" fillId="0" borderId="4" xfId="15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4" fontId="11" fillId="0" borderId="2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0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5" sqref="F5"/>
    </sheetView>
  </sheetViews>
  <sheetFormatPr defaultColWidth="9.140625" defaultRowHeight="12.75"/>
  <cols>
    <col min="1" max="1" width="26.7109375" style="1" customWidth="1"/>
    <col min="2" max="2" width="9.57421875" style="1" bestFit="1" customWidth="1"/>
    <col min="3" max="3" width="4.7109375" style="1" customWidth="1"/>
    <col min="4" max="4" width="10.8515625" style="1" customWidth="1"/>
    <col min="5" max="5" width="5.00390625" style="1" customWidth="1"/>
    <col min="6" max="6" width="10.8515625" style="1" bestFit="1" customWidth="1"/>
    <col min="7" max="7" width="4.421875" style="1" customWidth="1"/>
    <col min="8" max="8" width="11.8515625" style="1" customWidth="1"/>
    <col min="9" max="16384" width="9.140625" style="1" customWidth="1"/>
  </cols>
  <sheetData>
    <row r="1" spans="1:3" ht="15.75">
      <c r="A1" s="19" t="s">
        <v>0</v>
      </c>
      <c r="B1" s="19"/>
      <c r="C1" s="19"/>
    </row>
    <row r="2" ht="12.75">
      <c r="A2" s="2" t="s">
        <v>18</v>
      </c>
    </row>
    <row r="4" spans="1:5" ht="12.75">
      <c r="A4" s="20" t="s">
        <v>1</v>
      </c>
      <c r="B4" s="20"/>
      <c r="C4" s="20"/>
      <c r="D4" s="5"/>
      <c r="E4" s="5"/>
    </row>
    <row r="5" spans="1:5" ht="12.75">
      <c r="A5" s="20" t="s">
        <v>2</v>
      </c>
      <c r="B5" s="20"/>
      <c r="C5" s="20"/>
      <c r="D5" s="5"/>
      <c r="E5" s="5"/>
    </row>
    <row r="7" spans="1:8" ht="12.75">
      <c r="A7" s="18"/>
      <c r="B7" s="35">
        <v>2002</v>
      </c>
      <c r="C7" s="35"/>
      <c r="D7" s="35">
        <v>2001</v>
      </c>
      <c r="E7" s="35"/>
      <c r="F7" s="35">
        <v>2002</v>
      </c>
      <c r="G7" s="35"/>
      <c r="H7" s="35">
        <v>2001</v>
      </c>
    </row>
    <row r="8" spans="1:8" ht="12.75">
      <c r="A8" s="18"/>
      <c r="B8" s="22" t="s">
        <v>3</v>
      </c>
      <c r="C8" s="22"/>
      <c r="D8" s="22" t="s">
        <v>6</v>
      </c>
      <c r="E8" s="22"/>
      <c r="F8" s="22" t="s">
        <v>7</v>
      </c>
      <c r="G8" s="22"/>
      <c r="H8" s="22" t="s">
        <v>7</v>
      </c>
    </row>
    <row r="9" spans="1:8" ht="12.75">
      <c r="A9" s="18"/>
      <c r="B9" s="22" t="s">
        <v>4</v>
      </c>
      <c r="C9" s="22"/>
      <c r="D9" s="22" t="s">
        <v>4</v>
      </c>
      <c r="E9" s="22"/>
      <c r="F9" s="22" t="s">
        <v>8</v>
      </c>
      <c r="G9" s="22"/>
      <c r="H9" s="22" t="s">
        <v>8</v>
      </c>
    </row>
    <row r="10" spans="1:8" ht="12.75">
      <c r="A10" s="18"/>
      <c r="B10" s="36" t="s">
        <v>5</v>
      </c>
      <c r="C10" s="36"/>
      <c r="D10" s="37" t="s">
        <v>5</v>
      </c>
      <c r="E10" s="37"/>
      <c r="F10" s="22" t="s">
        <v>9</v>
      </c>
      <c r="G10" s="22"/>
      <c r="H10" s="22" t="s">
        <v>9</v>
      </c>
    </row>
    <row r="11" spans="1:8" ht="12.75">
      <c r="A11" s="18"/>
      <c r="B11" s="35" t="s">
        <v>77</v>
      </c>
      <c r="C11" s="22"/>
      <c r="D11" s="35" t="s">
        <v>77</v>
      </c>
      <c r="E11" s="22"/>
      <c r="F11" s="35" t="s">
        <v>77</v>
      </c>
      <c r="G11" s="22"/>
      <c r="H11" s="35" t="s">
        <v>77</v>
      </c>
    </row>
    <row r="12" spans="1:8" ht="19.5" customHeight="1">
      <c r="A12" s="18" t="s">
        <v>11</v>
      </c>
      <c r="B12" s="38">
        <v>17743</v>
      </c>
      <c r="C12" s="38"/>
      <c r="D12" s="38">
        <v>27547</v>
      </c>
      <c r="E12" s="38"/>
      <c r="F12" s="38">
        <v>93033</v>
      </c>
      <c r="G12" s="38"/>
      <c r="H12" s="44">
        <v>67156</v>
      </c>
    </row>
    <row r="13" spans="1:8" ht="19.5" customHeight="1">
      <c r="A13" s="18" t="s">
        <v>12</v>
      </c>
      <c r="B13" s="38">
        <v>-17525</v>
      </c>
      <c r="C13" s="38"/>
      <c r="D13" s="38">
        <v>-26950</v>
      </c>
      <c r="E13" s="38"/>
      <c r="F13" s="38">
        <v>-92061</v>
      </c>
      <c r="G13" s="38"/>
      <c r="H13" s="44">
        <v>-70131</v>
      </c>
    </row>
    <row r="14" spans="1:8" ht="28.5" customHeight="1">
      <c r="A14" s="18" t="s">
        <v>80</v>
      </c>
      <c r="B14" s="38">
        <v>-48</v>
      </c>
      <c r="C14" s="38"/>
      <c r="D14" s="38">
        <v>-185.24734</v>
      </c>
      <c r="E14" s="38"/>
      <c r="F14" s="38">
        <v>110</v>
      </c>
      <c r="G14" s="38"/>
      <c r="H14" s="44">
        <v>-315</v>
      </c>
    </row>
    <row r="15" spans="1:8" ht="18.75" customHeight="1">
      <c r="A15" s="18" t="s">
        <v>13</v>
      </c>
      <c r="B15" s="38">
        <f>SUM(B12:B14)</f>
        <v>170</v>
      </c>
      <c r="C15" s="38"/>
      <c r="D15" s="38">
        <f>SUM(D12:D14)</f>
        <v>411.75266</v>
      </c>
      <c r="E15" s="38"/>
      <c r="F15" s="38">
        <f>SUM(F12:F14)</f>
        <v>1082</v>
      </c>
      <c r="G15" s="38"/>
      <c r="H15" s="44">
        <f>SUM(H12:H14)</f>
        <v>-3290</v>
      </c>
    </row>
    <row r="16" spans="1:8" ht="19.5" customHeight="1">
      <c r="A16" s="18" t="s">
        <v>79</v>
      </c>
      <c r="B16" s="49">
        <v>-147</v>
      </c>
      <c r="C16" s="38"/>
      <c r="D16" s="42">
        <v>107</v>
      </c>
      <c r="E16" s="38"/>
      <c r="F16" s="49">
        <v>-534</v>
      </c>
      <c r="G16" s="38"/>
      <c r="H16" s="45">
        <v>-48</v>
      </c>
    </row>
    <row r="17" spans="1:8" ht="18.75" customHeight="1">
      <c r="A17" s="18" t="s">
        <v>14</v>
      </c>
      <c r="B17" s="39">
        <f>SUM(B15:B16)</f>
        <v>23</v>
      </c>
      <c r="C17" s="39"/>
      <c r="D17" s="39">
        <f>SUM(D15:D16)</f>
        <v>518.75266</v>
      </c>
      <c r="E17" s="39"/>
      <c r="F17" s="39">
        <f>SUM(F15:F16)</f>
        <v>548</v>
      </c>
      <c r="G17" s="39"/>
      <c r="H17" s="46">
        <f>SUM(H15:H16)</f>
        <v>-3338</v>
      </c>
    </row>
    <row r="18" spans="1:8" ht="18" customHeight="1">
      <c r="A18" s="18" t="s">
        <v>15</v>
      </c>
      <c r="B18" s="48" t="s">
        <v>85</v>
      </c>
      <c r="C18" s="18"/>
      <c r="D18" s="48" t="s">
        <v>85</v>
      </c>
      <c r="E18" s="18"/>
      <c r="F18" s="42">
        <v>0</v>
      </c>
      <c r="G18" s="38"/>
      <c r="H18" s="45">
        <v>-2</v>
      </c>
    </row>
    <row r="19" spans="1:8" ht="19.5" customHeight="1" thickBot="1">
      <c r="A19" s="18" t="s">
        <v>16</v>
      </c>
      <c r="B19" s="43">
        <f>SUM(B17:B18)</f>
        <v>23</v>
      </c>
      <c r="C19" s="39"/>
      <c r="D19" s="43">
        <f>SUM(D17:D18)</f>
        <v>518.75266</v>
      </c>
      <c r="E19" s="39"/>
      <c r="F19" s="43">
        <f>SUM(F17:F18)</f>
        <v>548</v>
      </c>
      <c r="G19" s="39"/>
      <c r="H19" s="47">
        <f>SUM(H17:H18)</f>
        <v>-3340</v>
      </c>
    </row>
    <row r="20" spans="1:8" ht="19.5" customHeight="1">
      <c r="A20" s="18"/>
      <c r="B20" s="39"/>
      <c r="C20" s="39"/>
      <c r="D20" s="39"/>
      <c r="E20" s="39"/>
      <c r="F20" s="39"/>
      <c r="G20" s="39"/>
      <c r="H20" s="44"/>
    </row>
    <row r="21" spans="1:8" ht="12.75">
      <c r="A21" s="18" t="s">
        <v>83</v>
      </c>
      <c r="B21" s="50">
        <v>0.04</v>
      </c>
      <c r="C21" s="40"/>
      <c r="D21" s="41">
        <v>0.94</v>
      </c>
      <c r="E21" s="41"/>
      <c r="F21" s="50">
        <v>0.99</v>
      </c>
      <c r="G21" s="40"/>
      <c r="H21" s="51">
        <v>-6.03</v>
      </c>
    </row>
    <row r="22" spans="1:8" ht="12.75">
      <c r="A22" s="18" t="s">
        <v>84</v>
      </c>
      <c r="B22" s="22" t="s">
        <v>81</v>
      </c>
      <c r="C22" s="18"/>
      <c r="D22" s="22" t="s">
        <v>81</v>
      </c>
      <c r="E22" s="18"/>
      <c r="F22" s="22" t="s">
        <v>81</v>
      </c>
      <c r="G22" s="18"/>
      <c r="H22" s="22" t="s">
        <v>81</v>
      </c>
    </row>
    <row r="25" spans="1:8" ht="12.75">
      <c r="A25" s="5" t="s">
        <v>62</v>
      </c>
      <c r="B25" s="5"/>
      <c r="C25" s="5"/>
      <c r="D25" s="5"/>
      <c r="E25" s="5"/>
      <c r="F25" s="5"/>
      <c r="G25" s="5"/>
      <c r="H25" s="5"/>
    </row>
    <row r="26" spans="1:8" ht="12.75">
      <c r="A26" s="5" t="s">
        <v>61</v>
      </c>
      <c r="B26" s="5"/>
      <c r="C26" s="5"/>
      <c r="D26" s="5"/>
      <c r="E26" s="5"/>
      <c r="F26" s="5"/>
      <c r="G26" s="5"/>
      <c r="H26" s="5"/>
    </row>
  </sheetData>
  <printOptions/>
  <pageMargins left="1" right="0.2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1">
      <selection activeCell="G28" sqref="G28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.7109375" style="0" customWidth="1"/>
    <col min="4" max="4" width="20.421875" style="0" customWidth="1"/>
    <col min="5" max="5" width="8.421875" style="0" customWidth="1"/>
    <col min="6" max="6" width="14.7109375" style="0" customWidth="1"/>
    <col min="7" max="7" width="9.28125" style="0" bestFit="1" customWidth="1"/>
    <col min="8" max="8" width="14.8515625" style="0" bestFit="1" customWidth="1"/>
    <col min="9" max="9" width="8.7109375" style="0" bestFit="1" customWidth="1"/>
    <col min="10" max="10" width="14.57421875" style="0" bestFit="1" customWidth="1"/>
  </cols>
  <sheetData>
    <row r="1" spans="1:4" ht="15.75">
      <c r="A1" s="19" t="s">
        <v>0</v>
      </c>
      <c r="B1" s="19"/>
      <c r="C1" s="19"/>
      <c r="D1" s="19"/>
    </row>
    <row r="2" spans="1:4" ht="12.75">
      <c r="A2" s="2" t="s">
        <v>18</v>
      </c>
      <c r="B2" s="2"/>
      <c r="C2" s="2"/>
      <c r="D2" s="2"/>
    </row>
    <row r="3" spans="1:4" ht="12.75">
      <c r="A3" s="1"/>
      <c r="B3" s="1"/>
      <c r="C3" s="1"/>
      <c r="D3" s="1"/>
    </row>
    <row r="4" spans="1:4" ht="12.75">
      <c r="A4" s="20" t="s">
        <v>19</v>
      </c>
      <c r="B4" s="20"/>
      <c r="C4" s="20"/>
      <c r="D4" s="20"/>
    </row>
    <row r="5" spans="1:4" ht="12.75">
      <c r="A5" s="20" t="s">
        <v>20</v>
      </c>
      <c r="B5" s="20"/>
      <c r="C5" s="20"/>
      <c r="D5" s="20"/>
    </row>
    <row r="7" spans="5:8" ht="12.75">
      <c r="E7" t="s">
        <v>78</v>
      </c>
      <c r="F7" s="8" t="s">
        <v>21</v>
      </c>
      <c r="H7" s="8" t="s">
        <v>22</v>
      </c>
    </row>
    <row r="8" spans="6:8" ht="12.75">
      <c r="F8" s="9">
        <v>37529</v>
      </c>
      <c r="H8" s="9">
        <v>37256</v>
      </c>
    </row>
    <row r="9" spans="6:8" ht="12.75">
      <c r="F9" s="6" t="s">
        <v>77</v>
      </c>
      <c r="H9" s="6" t="s">
        <v>77</v>
      </c>
    </row>
    <row r="10" spans="6:8" ht="12.75">
      <c r="F10" s="6"/>
      <c r="H10" s="6"/>
    </row>
    <row r="11" spans="1:8" ht="12.75">
      <c r="A11" s="11" t="s">
        <v>66</v>
      </c>
      <c r="B11" s="11"/>
      <c r="C11" s="11"/>
      <c r="D11" s="11"/>
      <c r="F11" s="6"/>
      <c r="H11" s="6"/>
    </row>
    <row r="13" spans="2:10" ht="12.75">
      <c r="B13" t="s">
        <v>23</v>
      </c>
      <c r="F13" s="24">
        <v>35846.45057</v>
      </c>
      <c r="H13" s="24">
        <v>37971.012</v>
      </c>
      <c r="J13" s="32"/>
    </row>
    <row r="15" spans="1:4" ht="12.75">
      <c r="A15" s="11" t="s">
        <v>67</v>
      </c>
      <c r="B15" s="11"/>
      <c r="C15" s="11"/>
      <c r="D15" s="11"/>
    </row>
    <row r="17" spans="2:8" ht="12.75">
      <c r="B17" t="s">
        <v>24</v>
      </c>
      <c r="F17" s="24">
        <v>38664</v>
      </c>
      <c r="H17" s="24">
        <v>52873.95</v>
      </c>
    </row>
    <row r="18" spans="2:8" ht="12.75">
      <c r="B18" t="s">
        <v>68</v>
      </c>
      <c r="F18" s="24">
        <v>52830</v>
      </c>
      <c r="H18" s="24">
        <v>48068.602</v>
      </c>
    </row>
    <row r="19" spans="2:10" ht="12.75">
      <c r="B19" t="s">
        <v>69</v>
      </c>
      <c r="F19" s="24">
        <v>7008</v>
      </c>
      <c r="G19" s="32"/>
      <c r="H19" s="24">
        <v>1947.296</v>
      </c>
      <c r="I19" s="32"/>
      <c r="J19" s="32"/>
    </row>
    <row r="20" spans="2:8" ht="12.75">
      <c r="B20" t="s">
        <v>70</v>
      </c>
      <c r="F20" s="24">
        <v>98.21572</v>
      </c>
      <c r="H20" s="24">
        <v>8877.851</v>
      </c>
    </row>
    <row r="21" spans="6:10" ht="12.75">
      <c r="F21" s="27">
        <f>SUM(F17:F20)</f>
        <v>98600.21572</v>
      </c>
      <c r="H21" s="27">
        <f>SUM(H17:H20)</f>
        <v>111767.699</v>
      </c>
      <c r="J21" s="32"/>
    </row>
    <row r="24" spans="1:4" ht="12.75">
      <c r="A24" s="11" t="s">
        <v>71</v>
      </c>
      <c r="B24" s="11"/>
      <c r="C24" s="11"/>
      <c r="D24" s="11"/>
    </row>
    <row r="26" spans="2:8" ht="12.75">
      <c r="B26" t="s">
        <v>72</v>
      </c>
      <c r="F26" s="24">
        <v>13680</v>
      </c>
      <c r="H26" s="24">
        <v>25654</v>
      </c>
    </row>
    <row r="27" spans="2:8" ht="12.75">
      <c r="B27" t="s">
        <v>73</v>
      </c>
      <c r="F27" s="24">
        <v>9929.98315</v>
      </c>
      <c r="H27" s="24">
        <v>12818</v>
      </c>
    </row>
    <row r="28" spans="2:9" ht="12.75">
      <c r="B28" t="s">
        <v>74</v>
      </c>
      <c r="F28" s="28">
        <v>3582</v>
      </c>
      <c r="G28" s="32"/>
      <c r="H28" s="28">
        <v>4562</v>
      </c>
      <c r="I28" s="32"/>
    </row>
    <row r="29" spans="6:10" ht="12.75">
      <c r="F29" s="27">
        <f>SUM(F26:F28)</f>
        <v>27191.98315</v>
      </c>
      <c r="H29" s="27">
        <f>SUM(H26:H28)</f>
        <v>43034</v>
      </c>
      <c r="J29" s="32"/>
    </row>
    <row r="30" spans="6:8" ht="12.75">
      <c r="F30" s="23"/>
      <c r="H30" s="28"/>
    </row>
    <row r="31" spans="1:8" ht="12.75">
      <c r="A31" s="11" t="s">
        <v>75</v>
      </c>
      <c r="B31" s="11"/>
      <c r="C31" s="11"/>
      <c r="D31" s="11"/>
      <c r="F31" s="30">
        <f>F21-F29</f>
        <v>71408.23257</v>
      </c>
      <c r="H31" s="30">
        <f>H21-H29</f>
        <v>68733.699</v>
      </c>
    </row>
    <row r="32" spans="6:8" ht="12.75">
      <c r="F32" s="23"/>
      <c r="H32" s="23"/>
    </row>
    <row r="33" spans="6:8" ht="13.5" thickBot="1">
      <c r="F33" s="25">
        <v>107254</v>
      </c>
      <c r="H33" s="31">
        <f>+H31+H13</f>
        <v>106704.711</v>
      </c>
    </row>
    <row r="34" spans="6:8" ht="12.75">
      <c r="F34" s="23"/>
      <c r="H34" s="23"/>
    </row>
    <row r="35" spans="1:8" ht="12.75">
      <c r="A35" s="11" t="s">
        <v>76</v>
      </c>
      <c r="B35" s="11"/>
      <c r="C35" s="11"/>
      <c r="D35" s="11"/>
      <c r="F35" s="23"/>
      <c r="H35" s="23"/>
    </row>
    <row r="36" spans="2:8" ht="12.75">
      <c r="B36" t="s">
        <v>25</v>
      </c>
      <c r="F36" s="28">
        <v>55410.18</v>
      </c>
      <c r="H36" s="28">
        <v>55410.18</v>
      </c>
    </row>
    <row r="37" spans="2:8" ht="12.75">
      <c r="B37" t="s">
        <v>26</v>
      </c>
      <c r="F37" s="28">
        <f>38452+51-6179+18971+549</f>
        <v>51844</v>
      </c>
      <c r="H37" s="24">
        <v>51295.159</v>
      </c>
    </row>
    <row r="38" spans="6:8" ht="13.5" thickBot="1">
      <c r="F38" s="29">
        <f>SUM(F36:F37)</f>
        <v>107254.18</v>
      </c>
      <c r="H38" s="29">
        <f>SUM(H36:H37)</f>
        <v>106705.339</v>
      </c>
    </row>
    <row r="39" spans="6:8" ht="12.75">
      <c r="F39" s="23"/>
      <c r="H39" s="23"/>
    </row>
    <row r="40" spans="6:8" ht="12.75">
      <c r="F40" s="23"/>
      <c r="H40" s="23"/>
    </row>
    <row r="41" spans="2:9" ht="12.75">
      <c r="B41" s="5" t="s">
        <v>64</v>
      </c>
      <c r="C41" s="5"/>
      <c r="D41" s="5"/>
      <c r="E41" s="5"/>
      <c r="F41" s="5"/>
      <c r="G41" s="5"/>
      <c r="H41" s="5"/>
      <c r="I41" s="5"/>
    </row>
    <row r="42" spans="2:9" ht="12.75">
      <c r="B42" s="5" t="s">
        <v>63</v>
      </c>
      <c r="C42" s="5"/>
      <c r="D42" s="5"/>
      <c r="E42" s="5"/>
      <c r="F42" s="5"/>
      <c r="G42" s="5"/>
      <c r="H42" s="5"/>
      <c r="I42" s="5"/>
    </row>
    <row r="43" spans="6:8" ht="12.75">
      <c r="F43" s="23"/>
      <c r="H43" s="23"/>
    </row>
    <row r="46" ht="12.75">
      <c r="F46" s="24"/>
    </row>
    <row r="47" ht="12.75">
      <c r="F47" s="24"/>
    </row>
    <row r="48" ht="12.75">
      <c r="F48" s="24"/>
    </row>
    <row r="49" ht="12.75">
      <c r="F49" s="28"/>
    </row>
    <row r="51" spans="6:8" ht="12.75">
      <c r="F51" s="23"/>
      <c r="H51" s="23"/>
    </row>
    <row r="52" ht="12.75">
      <c r="F52" s="24"/>
    </row>
    <row r="53" ht="12.75">
      <c r="F53" s="24"/>
    </row>
    <row r="54" ht="12.75">
      <c r="F54" s="24"/>
    </row>
    <row r="55" ht="12.75">
      <c r="F55" s="24"/>
    </row>
    <row r="56" spans="6:7" ht="12.75">
      <c r="F56" s="24"/>
      <c r="G56" s="26"/>
    </row>
    <row r="57" ht="12.75">
      <c r="F57" s="24"/>
    </row>
    <row r="58" ht="12.75">
      <c r="F58" s="24"/>
    </row>
    <row r="59" ht="12.75">
      <c r="F59" s="24"/>
    </row>
    <row r="60" ht="12.75">
      <c r="F60" s="24"/>
    </row>
    <row r="61" ht="12.75">
      <c r="F61" s="24"/>
    </row>
    <row r="62" ht="12.75">
      <c r="F62" s="24"/>
    </row>
    <row r="63" ht="12.75">
      <c r="F63" s="24"/>
    </row>
    <row r="64" ht="12.75">
      <c r="F64" s="24"/>
    </row>
    <row r="65" ht="12.75">
      <c r="F65" s="24"/>
    </row>
    <row r="66" ht="12.75">
      <c r="F66" s="24"/>
    </row>
    <row r="67" ht="12.75">
      <c r="F67" s="24"/>
    </row>
    <row r="68" ht="12.75">
      <c r="F68" s="24"/>
    </row>
    <row r="69" ht="12.75">
      <c r="F69" s="24"/>
    </row>
    <row r="70" ht="12.75">
      <c r="F70" s="28"/>
    </row>
    <row r="71" ht="12.75">
      <c r="F71" s="24"/>
    </row>
    <row r="72" ht="12.75">
      <c r="F72" s="24"/>
    </row>
    <row r="73" ht="12.75">
      <c r="F73" s="24"/>
    </row>
    <row r="74" ht="12.75">
      <c r="F74" s="24"/>
    </row>
    <row r="75" ht="12.75">
      <c r="F75" s="24"/>
    </row>
    <row r="76" ht="12.75">
      <c r="F76" s="24"/>
    </row>
    <row r="77" ht="12.75">
      <c r="F77" s="24"/>
    </row>
    <row r="78" ht="12.75">
      <c r="F78" s="24"/>
    </row>
    <row r="79" ht="12.75">
      <c r="F79" s="24"/>
    </row>
    <row r="80" ht="12.75">
      <c r="F80" s="24"/>
    </row>
    <row r="81" ht="12.75">
      <c r="F81" s="24"/>
    </row>
    <row r="82" ht="12.75">
      <c r="F82" s="24"/>
    </row>
    <row r="83" ht="12.75">
      <c r="F83" s="24"/>
    </row>
    <row r="84" ht="12.75">
      <c r="F84" s="24"/>
    </row>
    <row r="85" ht="12.75">
      <c r="F85" s="28"/>
    </row>
  </sheetData>
  <printOptions/>
  <pageMargins left="1.5" right="0.5" top="1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3">
      <selection activeCell="B34" sqref="B34"/>
    </sheetView>
  </sheetViews>
  <sheetFormatPr defaultColWidth="9.140625" defaultRowHeight="12.75"/>
  <cols>
    <col min="1" max="1" width="6.8515625" style="0" customWidth="1"/>
    <col min="2" max="2" width="35.140625" style="0" customWidth="1"/>
    <col min="4" max="4" width="14.00390625" style="0" customWidth="1"/>
    <col min="5" max="5" width="9.57421875" style="0" customWidth="1"/>
    <col min="6" max="6" width="13.00390625" style="0" bestFit="1" customWidth="1"/>
  </cols>
  <sheetData>
    <row r="1" spans="1:3" ht="15.75">
      <c r="A1" s="19" t="s">
        <v>0</v>
      </c>
      <c r="B1" s="19"/>
      <c r="C1" s="3"/>
    </row>
    <row r="2" spans="1:4" ht="12" customHeight="1">
      <c r="A2" s="2" t="s">
        <v>18</v>
      </c>
      <c r="B2" s="2"/>
      <c r="C2" s="1"/>
      <c r="D2" s="52"/>
    </row>
    <row r="3" spans="1:3" ht="12.75">
      <c r="A3" s="1"/>
      <c r="B3" s="1"/>
      <c r="C3" s="1"/>
    </row>
    <row r="4" spans="1:9" ht="12.75">
      <c r="A4" s="20" t="s">
        <v>27</v>
      </c>
      <c r="B4" s="20"/>
      <c r="C4" s="4"/>
      <c r="E4" s="11"/>
      <c r="F4" s="11"/>
      <c r="H4" s="11"/>
      <c r="I4" s="11"/>
    </row>
    <row r="5" spans="1:3" ht="12.75">
      <c r="A5" s="20" t="s">
        <v>2</v>
      </c>
      <c r="B5" s="20"/>
      <c r="C5" s="4"/>
    </row>
    <row r="8" spans="4:6" ht="12.75">
      <c r="D8" s="7">
        <v>2002</v>
      </c>
      <c r="F8" s="7">
        <v>2001</v>
      </c>
    </row>
    <row r="9" spans="4:6" ht="12.75">
      <c r="D9" s="6" t="s">
        <v>10</v>
      </c>
      <c r="F9" s="6" t="s">
        <v>7</v>
      </c>
    </row>
    <row r="10" spans="4:6" ht="12.75">
      <c r="D10" s="6" t="s">
        <v>28</v>
      </c>
      <c r="F10" s="6" t="s">
        <v>28</v>
      </c>
    </row>
    <row r="11" spans="4:6" ht="12.75">
      <c r="D11" s="6" t="s">
        <v>77</v>
      </c>
      <c r="F11" s="6" t="s">
        <v>77</v>
      </c>
    </row>
    <row r="13" spans="1:6" ht="12.75">
      <c r="A13" t="s">
        <v>29</v>
      </c>
      <c r="D13" s="24">
        <v>548</v>
      </c>
      <c r="F13" s="6" t="s">
        <v>81</v>
      </c>
    </row>
    <row r="14" ht="12.75">
      <c r="A14" t="s">
        <v>30</v>
      </c>
    </row>
    <row r="16" spans="1:6" ht="12.75">
      <c r="A16" s="11" t="s">
        <v>31</v>
      </c>
      <c r="B16" s="11"/>
      <c r="F16" s="6"/>
    </row>
    <row r="17" spans="1:6" ht="12.75">
      <c r="A17" t="s">
        <v>32</v>
      </c>
      <c r="D17" s="24">
        <v>2717</v>
      </c>
      <c r="F17" s="6" t="s">
        <v>81</v>
      </c>
    </row>
    <row r="19" spans="1:6" ht="12.75">
      <c r="A19" s="11" t="s">
        <v>33</v>
      </c>
      <c r="B19" s="11"/>
      <c r="D19" s="24">
        <f>SUM(D13:D17)</f>
        <v>3265</v>
      </c>
      <c r="F19" s="6" t="s">
        <v>81</v>
      </c>
    </row>
    <row r="21" ht="12.75">
      <c r="A21" t="s">
        <v>34</v>
      </c>
    </row>
    <row r="22" spans="1:6" ht="12.75">
      <c r="A22" t="s">
        <v>35</v>
      </c>
      <c r="D22" s="24">
        <v>4389</v>
      </c>
      <c r="F22" s="6" t="s">
        <v>81</v>
      </c>
    </row>
    <row r="23" spans="1:6" ht="12.75">
      <c r="A23" t="s">
        <v>36</v>
      </c>
      <c r="D23" s="24">
        <v>-3868</v>
      </c>
      <c r="F23" s="6" t="s">
        <v>81</v>
      </c>
    </row>
    <row r="24" spans="1:6" ht="12.75">
      <c r="A24" t="s">
        <v>82</v>
      </c>
      <c r="D24" s="24">
        <v>0</v>
      </c>
      <c r="F24" s="6" t="s">
        <v>81</v>
      </c>
    </row>
    <row r="25" spans="1:6" ht="12.75">
      <c r="A25" t="s">
        <v>37</v>
      </c>
      <c r="D25" s="33">
        <f>SUM(D19:D23)</f>
        <v>3786</v>
      </c>
      <c r="E25" s="24"/>
      <c r="F25" s="17" t="s">
        <v>81</v>
      </c>
    </row>
    <row r="27" ht="12.75">
      <c r="A27" t="s">
        <v>38</v>
      </c>
    </row>
    <row r="28" spans="2:6" ht="12.75">
      <c r="B28" t="s">
        <v>39</v>
      </c>
      <c r="D28">
        <v>0</v>
      </c>
      <c r="F28" s="6" t="s">
        <v>81</v>
      </c>
    </row>
    <row r="29" spans="2:6" ht="12.75">
      <c r="B29" t="s">
        <v>40</v>
      </c>
      <c r="D29" s="24">
        <v>-592</v>
      </c>
      <c r="F29" s="6" t="s">
        <v>81</v>
      </c>
    </row>
    <row r="30" spans="4:6" ht="12.75">
      <c r="D30" s="27">
        <f>SUM(D28:D29)</f>
        <v>-592</v>
      </c>
      <c r="F30" s="17" t="s">
        <v>81</v>
      </c>
    </row>
    <row r="32" ht="12.75">
      <c r="A32" t="s">
        <v>41</v>
      </c>
    </row>
    <row r="33" spans="2:6" ht="12.75">
      <c r="B33" t="s">
        <v>42</v>
      </c>
      <c r="D33">
        <v>0</v>
      </c>
      <c r="F33" s="6" t="s">
        <v>81</v>
      </c>
    </row>
    <row r="34" spans="2:6" ht="12.75">
      <c r="B34" t="s">
        <v>86</v>
      </c>
      <c r="D34" s="24">
        <v>-11974</v>
      </c>
      <c r="F34" s="6" t="s">
        <v>81</v>
      </c>
    </row>
    <row r="35" spans="2:6" ht="12.75">
      <c r="B35" t="s">
        <v>43</v>
      </c>
      <c r="D35">
        <v>0</v>
      </c>
      <c r="F35" s="6" t="s">
        <v>81</v>
      </c>
    </row>
    <row r="36" spans="4:6" ht="12.75">
      <c r="D36" s="27">
        <f>SUM(D33:D35)</f>
        <v>-11974</v>
      </c>
      <c r="F36" s="17" t="s">
        <v>81</v>
      </c>
    </row>
    <row r="38" spans="1:6" ht="12.75">
      <c r="A38" t="s">
        <v>44</v>
      </c>
      <c r="D38" s="32">
        <f>D36+D30+D25</f>
        <v>-8780</v>
      </c>
      <c r="F38" s="6" t="s">
        <v>81</v>
      </c>
    </row>
    <row r="40" spans="1:6" ht="12.75">
      <c r="A40" t="s">
        <v>45</v>
      </c>
      <c r="D40" s="24">
        <v>8878</v>
      </c>
      <c r="F40" s="6" t="s">
        <v>81</v>
      </c>
    </row>
    <row r="42" spans="1:6" ht="12.75">
      <c r="A42" t="s">
        <v>46</v>
      </c>
      <c r="D42" s="27">
        <v>98.21572</v>
      </c>
      <c r="F42" s="17" t="s">
        <v>81</v>
      </c>
    </row>
    <row r="43" ht="12.75">
      <c r="D43" s="32"/>
    </row>
    <row r="45" spans="1:8" ht="12.75">
      <c r="A45" s="5" t="s">
        <v>65</v>
      </c>
      <c r="B45" s="5"/>
      <c r="C45" s="5"/>
      <c r="D45" s="5"/>
      <c r="E45" s="5"/>
      <c r="F45" s="5"/>
      <c r="G45" s="5"/>
      <c r="H45" s="5"/>
    </row>
    <row r="46" spans="1:8" ht="12.75">
      <c r="A46" s="5" t="s">
        <v>63</v>
      </c>
      <c r="B46" s="5"/>
      <c r="C46" s="5"/>
      <c r="D46" s="5"/>
      <c r="E46" s="5"/>
      <c r="F46" s="5"/>
      <c r="G46" s="5"/>
      <c r="H46" s="5"/>
    </row>
  </sheetData>
  <printOptions/>
  <pageMargins left="1" right="0.5" top="1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9">
      <selection activeCell="I33" sqref="I33"/>
    </sheetView>
  </sheetViews>
  <sheetFormatPr defaultColWidth="9.140625" defaultRowHeight="12.75"/>
  <cols>
    <col min="1" max="1" width="17.57421875" style="0" customWidth="1"/>
    <col min="3" max="3" width="12.140625" style="0" bestFit="1" customWidth="1"/>
    <col min="4" max="4" width="4.140625" style="0" customWidth="1"/>
    <col min="5" max="5" width="12.28125" style="0" bestFit="1" customWidth="1"/>
    <col min="6" max="6" width="4.28125" style="0" customWidth="1"/>
    <col min="7" max="7" width="12.28125" style="0" bestFit="1" customWidth="1"/>
    <col min="8" max="8" width="4.140625" style="0" customWidth="1"/>
    <col min="9" max="9" width="14.140625" style="0" bestFit="1" customWidth="1"/>
    <col min="10" max="10" width="4.421875" style="0" customWidth="1"/>
    <col min="11" max="11" width="10.28125" style="0" bestFit="1" customWidth="1"/>
  </cols>
  <sheetData>
    <row r="1" spans="1:3" ht="15.75">
      <c r="A1" s="19" t="s">
        <v>0</v>
      </c>
      <c r="B1" s="19"/>
      <c r="C1" s="21"/>
    </row>
    <row r="2" spans="1:2" ht="12.75">
      <c r="A2" s="2" t="s">
        <v>18</v>
      </c>
      <c r="B2" s="2"/>
    </row>
    <row r="4" spans="3:11" ht="12.75">
      <c r="C4" s="53" t="s">
        <v>53</v>
      </c>
      <c r="D4" s="53"/>
      <c r="E4" s="53"/>
      <c r="F4" s="53"/>
      <c r="G4" s="53"/>
      <c r="H4" s="53"/>
      <c r="I4" s="53"/>
      <c r="J4" s="53"/>
      <c r="K4" s="53"/>
    </row>
    <row r="5" spans="3:11" ht="12.75">
      <c r="C5" s="53" t="s">
        <v>54</v>
      </c>
      <c r="D5" s="53"/>
      <c r="E5" s="53"/>
      <c r="F5" s="53"/>
      <c r="G5" s="53"/>
      <c r="H5" s="53"/>
      <c r="I5" s="53"/>
      <c r="J5" s="53"/>
      <c r="K5" s="53"/>
    </row>
    <row r="8" spans="5:7" ht="12.75">
      <c r="E8" s="6" t="s">
        <v>47</v>
      </c>
      <c r="G8" s="6" t="s">
        <v>47</v>
      </c>
    </row>
    <row r="9" spans="5:7" ht="12.75">
      <c r="E9" s="6" t="s">
        <v>48</v>
      </c>
      <c r="G9" s="6" t="s">
        <v>48</v>
      </c>
    </row>
    <row r="10" spans="3:11" ht="12.75">
      <c r="C10" s="16" t="s">
        <v>25</v>
      </c>
      <c r="E10" s="16" t="s">
        <v>49</v>
      </c>
      <c r="G10" s="15" t="s">
        <v>50</v>
      </c>
      <c r="I10" s="15" t="s">
        <v>51</v>
      </c>
      <c r="K10" s="15" t="s">
        <v>52</v>
      </c>
    </row>
    <row r="11" spans="3:11" ht="12.75">
      <c r="C11" s="6" t="s">
        <v>77</v>
      </c>
      <c r="E11" s="6" t="s">
        <v>77</v>
      </c>
      <c r="G11" s="6" t="s">
        <v>77</v>
      </c>
      <c r="I11" s="6" t="s">
        <v>77</v>
      </c>
      <c r="K11" s="6" t="s">
        <v>77</v>
      </c>
    </row>
    <row r="13" ht="25.5">
      <c r="A13" s="14" t="s">
        <v>58</v>
      </c>
    </row>
    <row r="14" ht="12.75">
      <c r="A14" s="12"/>
    </row>
    <row r="16" spans="1:11" ht="25.5">
      <c r="A16" s="13" t="s">
        <v>55</v>
      </c>
      <c r="C16" s="24">
        <v>55410</v>
      </c>
      <c r="E16" s="24">
        <v>38451.919</v>
      </c>
      <c r="G16" s="24">
        <v>50.8</v>
      </c>
      <c r="I16" s="24">
        <v>12793</v>
      </c>
      <c r="K16" s="32">
        <f>+C16+E16+G16+I16</f>
        <v>106705.719</v>
      </c>
    </row>
    <row r="18" spans="1:11" ht="38.25">
      <c r="A18" s="13" t="s">
        <v>56</v>
      </c>
      <c r="C18">
        <v>0</v>
      </c>
      <c r="E18">
        <v>0</v>
      </c>
      <c r="G18">
        <v>0</v>
      </c>
      <c r="I18" s="24">
        <v>548</v>
      </c>
      <c r="K18" s="24">
        <f>+I18+G18+E18+C18</f>
        <v>548</v>
      </c>
    </row>
    <row r="21" spans="1:11" ht="25.5">
      <c r="A21" s="13" t="s">
        <v>57</v>
      </c>
      <c r="C21" s="10">
        <f>SUM(C16:C18)</f>
        <v>55410</v>
      </c>
      <c r="E21" s="27">
        <f>SUM(E16:E18)</f>
        <v>38451.919</v>
      </c>
      <c r="F21" s="23"/>
      <c r="G21" s="34">
        <f>SUM(G16:G18)</f>
        <v>50.8</v>
      </c>
      <c r="H21" s="23"/>
      <c r="I21" s="27">
        <f>SUM(I16:I18)</f>
        <v>13341</v>
      </c>
      <c r="J21" s="23"/>
      <c r="K21" s="27">
        <f>SUM(K16:K18)</f>
        <v>107253.719</v>
      </c>
    </row>
    <row r="25" ht="25.5">
      <c r="A25" s="14" t="s">
        <v>59</v>
      </c>
    </row>
    <row r="28" spans="1:11" ht="25.5">
      <c r="A28" s="13" t="s">
        <v>55</v>
      </c>
      <c r="C28" s="6" t="s">
        <v>81</v>
      </c>
      <c r="E28" s="6" t="s">
        <v>81</v>
      </c>
      <c r="G28" s="6" t="s">
        <v>81</v>
      </c>
      <c r="I28" s="6" t="s">
        <v>81</v>
      </c>
      <c r="K28" s="6" t="s">
        <v>81</v>
      </c>
    </row>
    <row r="30" spans="1:11" ht="38.25">
      <c r="A30" s="13" t="s">
        <v>56</v>
      </c>
      <c r="C30" s="6" t="s">
        <v>81</v>
      </c>
      <c r="E30" s="6" t="s">
        <v>81</v>
      </c>
      <c r="G30" s="6" t="s">
        <v>81</v>
      </c>
      <c r="I30" s="6" t="s">
        <v>81</v>
      </c>
      <c r="K30" s="6" t="s">
        <v>81</v>
      </c>
    </row>
    <row r="32" spans="1:11" ht="25.5">
      <c r="A32" s="13" t="s">
        <v>57</v>
      </c>
      <c r="C32" s="17" t="s">
        <v>81</v>
      </c>
      <c r="E32" s="17" t="s">
        <v>81</v>
      </c>
      <c r="G32" s="17" t="s">
        <v>81</v>
      </c>
      <c r="I32" s="17" t="s">
        <v>81</v>
      </c>
      <c r="K32" s="17" t="s">
        <v>81</v>
      </c>
    </row>
    <row r="36" spans="1:6" ht="12.75">
      <c r="A36" s="5" t="s">
        <v>60</v>
      </c>
      <c r="B36" s="5"/>
      <c r="C36" s="5"/>
      <c r="D36" s="5"/>
      <c r="E36" s="5"/>
      <c r="F36" s="5"/>
    </row>
    <row r="37" spans="1:6" ht="12.75">
      <c r="A37" s="5" t="s">
        <v>17</v>
      </c>
      <c r="B37" s="5"/>
      <c r="C37" s="5"/>
      <c r="D37" s="5"/>
      <c r="E37" s="5"/>
      <c r="F37" s="5"/>
    </row>
  </sheetData>
  <mergeCells count="2">
    <mergeCell ref="C4:K4"/>
    <mergeCell ref="C5:K5"/>
  </mergeCells>
  <printOptions/>
  <pageMargins left="1.5" right="0.5" top="0.5" bottom="0.2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</dc:creator>
  <cp:keywords/>
  <dc:description/>
  <cp:lastModifiedBy>Rashid &amp; Lee</cp:lastModifiedBy>
  <cp:lastPrinted>2002-11-15T09:01:19Z</cp:lastPrinted>
  <dcterms:created xsi:type="dcterms:W3CDTF">2002-10-15T03:50:48Z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